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 windowWidth="11340" windowHeight="6540"/>
  </bookViews>
  <sheets>
    <sheet name="Sheet1" sheetId="1" r:id="rId1"/>
    <sheet name="Sheet2" sheetId="2" r:id="rId2"/>
    <sheet name="Sheet3" sheetId="3" r:id="rId3"/>
  </sheets>
  <definedNames>
    <definedName name="_xlnm.Print_Area" localSheetId="0">Sheet1!$A$1:$I$45</definedName>
  </definedNames>
  <calcPr calcId="125725"/>
</workbook>
</file>

<file path=xl/calcChain.xml><?xml version="1.0" encoding="utf-8"?>
<calcChain xmlns="http://schemas.openxmlformats.org/spreadsheetml/2006/main">
  <c r="I37" i="1"/>
  <c r="I35"/>
  <c r="I29"/>
  <c r="I31"/>
  <c r="F25"/>
  <c r="I25"/>
  <c r="F27"/>
  <c r="I27"/>
  <c r="F23"/>
  <c r="I23"/>
  <c r="F21"/>
  <c r="I21"/>
  <c r="F19"/>
  <c r="I19"/>
  <c r="F17"/>
  <c r="F15"/>
  <c r="F13"/>
  <c r="F11"/>
  <c r="I17"/>
  <c r="I15"/>
  <c r="I13"/>
  <c r="I11"/>
  <c r="F9"/>
  <c r="I9"/>
  <c r="I33"/>
</calcChain>
</file>

<file path=xl/sharedStrings.xml><?xml version="1.0" encoding="utf-8"?>
<sst xmlns="http://schemas.openxmlformats.org/spreadsheetml/2006/main" count="27" uniqueCount="27">
  <si>
    <t xml:space="preserve">       </t>
  </si>
  <si>
    <t>FY 01</t>
  </si>
  <si>
    <t>FY 02</t>
  </si>
  <si>
    <t>FY 03</t>
  </si>
  <si>
    <t>FY 04</t>
  </si>
  <si>
    <t>FY 05</t>
  </si>
  <si>
    <t>FY 06</t>
  </si>
  <si>
    <t>FY 07</t>
  </si>
  <si>
    <t>FY 00</t>
  </si>
  <si>
    <t>Operating Expenses</t>
  </si>
  <si>
    <t>Nontransportation Income</t>
  </si>
  <si>
    <t>Net Investment</t>
  </si>
  <si>
    <t>Passenger Miles</t>
  </si>
  <si>
    <t>Investment Ratio</t>
  </si>
  <si>
    <t>Net Operating Investment Per Passenger Mile</t>
  </si>
  <si>
    <t>Massachusetts Bay Transportation Authority</t>
  </si>
  <si>
    <t>Note:  Section 11 of Chapter 161A of Massachusetts General Laws stipulates that beginning in FY2006, the Authority should seek to achieve and maintain a target ratio of not more than 20 cents for any fiscal year.  The legislation instructs the Authority to calculate the ratio using for the values of the variables the data reported each year to the Federal Transit Administration for the National Transit Database.  As such, the data in the above chart differs slightly from the Authority's Statement of Revenue and Expenses.</t>
  </si>
  <si>
    <t>FY 08</t>
  </si>
  <si>
    <t>FY 09</t>
  </si>
  <si>
    <t xml:space="preserve">FY 10 </t>
  </si>
  <si>
    <t xml:space="preserve">FY 11 </t>
  </si>
  <si>
    <t>* Fare Revenue includes Parking Lot Proceeds.</t>
  </si>
  <si>
    <t>Fare Revenue*</t>
  </si>
  <si>
    <t>FY 12</t>
  </si>
  <si>
    <t>FY 2013 (Budget)</t>
  </si>
  <si>
    <t>FY 2014 (Estimate)</t>
  </si>
  <si>
    <t>FY 2000 - FY 2014 (Estimate)</t>
  </si>
</sst>
</file>

<file path=xl/styles.xml><?xml version="1.0" encoding="utf-8"?>
<styleSheet xmlns="http://schemas.openxmlformats.org/spreadsheetml/2006/main">
  <numFmts count="3">
    <numFmt numFmtId="164" formatCode="&quot;$&quot;#,##0.000"/>
    <numFmt numFmtId="165" formatCode="&quot;$&quot;#,##0"/>
    <numFmt numFmtId="166" formatCode="#,##0.000"/>
  </numFmts>
  <fonts count="7">
    <font>
      <sz val="10"/>
      <name val="Arial"/>
    </font>
    <font>
      <b/>
      <sz val="10"/>
      <name val="Arial"/>
      <family val="2"/>
    </font>
    <font>
      <b/>
      <sz val="12"/>
      <color indexed="12"/>
      <name val="Arial"/>
      <family val="2"/>
    </font>
    <font>
      <b/>
      <sz val="12"/>
      <color indexed="10"/>
      <name val="Arial"/>
      <family val="2"/>
    </font>
    <font>
      <b/>
      <sz val="12"/>
      <name val="Arial"/>
      <family val="2"/>
    </font>
    <font>
      <sz val="9"/>
      <name val="Arial"/>
      <family val="2"/>
    </font>
    <font>
      <sz val="10"/>
      <name val="Arial"/>
      <family val="2"/>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2">
    <border>
      <left/>
      <right/>
      <top/>
      <bottom/>
      <diagonal/>
    </border>
    <border>
      <left/>
      <right/>
      <top style="thin">
        <color indexed="64"/>
      </top>
      <bottom style="medium">
        <color indexed="64"/>
      </bottom>
      <diagonal/>
    </border>
  </borders>
  <cellStyleXfs count="1">
    <xf numFmtId="0" fontId="0" fillId="0" borderId="0"/>
  </cellStyleXfs>
  <cellXfs count="24">
    <xf numFmtId="0" fontId="0" fillId="0" borderId="0" xfId="0"/>
    <xf numFmtId="164" fontId="0" fillId="0" borderId="0" xfId="0" applyNumberFormat="1"/>
    <xf numFmtId="3" fontId="0" fillId="0" borderId="0" xfId="0" applyNumberFormat="1"/>
    <xf numFmtId="165" fontId="0" fillId="0" borderId="0" xfId="0" applyNumberFormat="1"/>
    <xf numFmtId="166" fontId="0" fillId="0" borderId="0" xfId="0" applyNumberFormat="1"/>
    <xf numFmtId="0" fontId="1" fillId="0" borderId="0" xfId="0" applyFont="1"/>
    <xf numFmtId="0" fontId="1" fillId="0" borderId="0" xfId="0" applyFont="1" applyBorder="1"/>
    <xf numFmtId="0" fontId="1"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0" fontId="4" fillId="0" borderId="0" xfId="0" applyFont="1" applyAlignment="1">
      <alignment horizontal="center"/>
    </xf>
    <xf numFmtId="0" fontId="1" fillId="0" borderId="0"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6" fillId="0" borderId="0" xfId="0" applyFont="1"/>
    <xf numFmtId="0" fontId="5" fillId="0" borderId="0" xfId="0" applyFont="1" applyAlignment="1">
      <alignment horizontal="left" wrapText="1"/>
    </xf>
    <xf numFmtId="0" fontId="5" fillId="0" borderId="0" xfId="0" applyFont="1"/>
    <xf numFmtId="0" fontId="1" fillId="0" borderId="0" xfId="0" applyFont="1" applyFill="1"/>
    <xf numFmtId="0" fontId="0" fillId="0" borderId="0" xfId="0" applyFill="1"/>
    <xf numFmtId="3" fontId="0" fillId="0" borderId="0" xfId="0" applyNumberFormat="1" applyFill="1"/>
    <xf numFmtId="0" fontId="2" fillId="0" borderId="0" xfId="0" applyFont="1" applyAlignment="1">
      <alignment horizontal="center"/>
    </xf>
    <xf numFmtId="0" fontId="5" fillId="0" borderId="0" xfId="0" applyFont="1" applyAlignment="1">
      <alignment horizontal="left" wrapText="1"/>
    </xf>
    <xf numFmtId="0" fontId="3"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44"/>
  <sheetViews>
    <sheetView tabSelected="1" workbookViewId="0">
      <selection activeCell="L11" sqref="L11"/>
    </sheetView>
  </sheetViews>
  <sheetFormatPr defaultRowHeight="12.75"/>
  <cols>
    <col min="1" max="1" width="19" customWidth="1"/>
    <col min="2" max="2" width="2.140625" customWidth="1"/>
    <col min="3" max="3" width="15.85546875" customWidth="1"/>
    <col min="4" max="4" width="14.85546875" customWidth="1"/>
    <col min="5" max="5" width="17.85546875" customWidth="1"/>
    <col min="6" max="6" width="16" customWidth="1"/>
    <col min="7" max="7" width="15.140625" customWidth="1"/>
    <col min="8" max="8" width="2.7109375" customWidth="1"/>
    <col min="9" max="9" width="12.7109375" bestFit="1" customWidth="1"/>
  </cols>
  <sheetData>
    <row r="1" spans="1:9" ht="15.75">
      <c r="A1" s="20" t="s">
        <v>15</v>
      </c>
      <c r="B1" s="20"/>
      <c r="C1" s="20"/>
      <c r="D1" s="20"/>
      <c r="E1" s="20"/>
      <c r="F1" s="20"/>
      <c r="G1" s="20"/>
      <c r="H1" s="20"/>
      <c r="I1" s="20"/>
    </row>
    <row r="2" spans="1:9" ht="15.75">
      <c r="A2" s="22" t="s">
        <v>14</v>
      </c>
      <c r="B2" s="22"/>
      <c r="C2" s="22"/>
      <c r="D2" s="22"/>
      <c r="E2" s="22"/>
      <c r="F2" s="22"/>
      <c r="G2" s="22"/>
      <c r="H2" s="22"/>
      <c r="I2" s="22"/>
    </row>
    <row r="3" spans="1:9" ht="15.75">
      <c r="A3" s="23" t="s">
        <v>26</v>
      </c>
      <c r="B3" s="23"/>
      <c r="C3" s="23"/>
      <c r="D3" s="23"/>
      <c r="E3" s="23"/>
      <c r="F3" s="23"/>
      <c r="G3" s="23"/>
      <c r="H3" s="23"/>
      <c r="I3" s="23"/>
    </row>
    <row r="4" spans="1:9" ht="15.75">
      <c r="A4" s="10"/>
      <c r="B4" s="10"/>
      <c r="C4" s="10"/>
      <c r="D4" s="10"/>
      <c r="E4" s="10"/>
      <c r="F4" s="10"/>
      <c r="G4" s="10"/>
      <c r="H4" s="10"/>
      <c r="I4" s="10"/>
    </row>
    <row r="6" spans="1:9" s="9" customFormat="1" ht="26.25" thickBot="1">
      <c r="C6" s="12" t="s">
        <v>9</v>
      </c>
      <c r="D6" s="12" t="s">
        <v>22</v>
      </c>
      <c r="E6" s="12" t="s">
        <v>10</v>
      </c>
      <c r="F6" s="12" t="s">
        <v>11</v>
      </c>
      <c r="G6" s="12" t="s">
        <v>12</v>
      </c>
      <c r="H6" s="11"/>
      <c r="I6" s="13" t="s">
        <v>13</v>
      </c>
    </row>
    <row r="7" spans="1:9">
      <c r="C7" s="6"/>
      <c r="D7" s="6"/>
      <c r="E7" s="7"/>
      <c r="F7" s="6"/>
      <c r="G7" s="7"/>
      <c r="H7" s="7"/>
      <c r="I7" s="7"/>
    </row>
    <row r="9" spans="1:9">
      <c r="A9" s="5" t="s">
        <v>8</v>
      </c>
      <c r="C9" s="3">
        <v>710709000</v>
      </c>
      <c r="D9" s="3">
        <v>250311546</v>
      </c>
      <c r="E9" s="3">
        <v>30018357</v>
      </c>
      <c r="F9" s="3">
        <f>SUM(C9-D9-E9)</f>
        <v>430379097</v>
      </c>
      <c r="G9" s="2">
        <v>1677781807</v>
      </c>
      <c r="H9" s="2"/>
      <c r="I9" s="1">
        <f>SUM(F9/G9)</f>
        <v>0.25651672655191687</v>
      </c>
    </row>
    <row r="10" spans="1:9">
      <c r="A10" s="5"/>
      <c r="C10" s="3"/>
      <c r="D10" s="3"/>
      <c r="E10" s="3"/>
      <c r="F10" s="3"/>
      <c r="G10" s="2"/>
      <c r="H10" s="2"/>
      <c r="I10" s="1"/>
    </row>
    <row r="11" spans="1:9">
      <c r="A11" s="5" t="s">
        <v>1</v>
      </c>
      <c r="C11" s="2">
        <v>743142996</v>
      </c>
      <c r="D11" s="2">
        <v>304111591</v>
      </c>
      <c r="E11" s="2">
        <v>45281818</v>
      </c>
      <c r="F11" s="2">
        <f>SUM(C11-D11-E11)</f>
        <v>393749587</v>
      </c>
      <c r="G11" s="2">
        <v>1818140290</v>
      </c>
      <c r="H11" s="2"/>
      <c r="I11" s="4">
        <f>SUM(F11/G11)</f>
        <v>0.21656721935357365</v>
      </c>
    </row>
    <row r="12" spans="1:9">
      <c r="A12" s="5"/>
      <c r="C12" s="2"/>
      <c r="D12" s="2"/>
      <c r="E12" s="2"/>
      <c r="F12" s="2"/>
      <c r="G12" s="2"/>
      <c r="H12" s="2"/>
      <c r="I12" s="1"/>
    </row>
    <row r="13" spans="1:9">
      <c r="A13" s="5" t="s">
        <v>2</v>
      </c>
      <c r="C13" s="2">
        <v>777599108</v>
      </c>
      <c r="D13" s="2">
        <v>306055452</v>
      </c>
      <c r="E13" s="2">
        <v>35091440</v>
      </c>
      <c r="F13" s="2">
        <f>SUM(C13-D13-E13)</f>
        <v>436452216</v>
      </c>
      <c r="G13" s="2">
        <v>1823179910</v>
      </c>
      <c r="H13" s="2"/>
      <c r="I13" s="4">
        <f>SUM(F13/G13)</f>
        <v>0.23939064576463001</v>
      </c>
    </row>
    <row r="14" spans="1:9">
      <c r="A14" s="5"/>
      <c r="C14" s="2"/>
      <c r="D14" s="2"/>
      <c r="E14" s="2"/>
      <c r="F14" s="2"/>
      <c r="G14" s="2"/>
      <c r="H14" s="2"/>
      <c r="I14" s="4"/>
    </row>
    <row r="15" spans="1:9">
      <c r="A15" s="5" t="s">
        <v>3</v>
      </c>
      <c r="C15" s="2">
        <v>807022088</v>
      </c>
      <c r="D15" s="2">
        <v>301573334</v>
      </c>
      <c r="E15" s="2">
        <v>36245793</v>
      </c>
      <c r="F15" s="2">
        <f>SUM(C15-D15-E15)</f>
        <v>469202961</v>
      </c>
      <c r="G15" s="2">
        <v>1874755722</v>
      </c>
      <c r="H15" s="2"/>
      <c r="I15" s="4">
        <f>SUM(F15/G15)</f>
        <v>0.25027418532130236</v>
      </c>
    </row>
    <row r="16" spans="1:9">
      <c r="A16" s="5"/>
      <c r="C16" s="2"/>
      <c r="D16" s="2"/>
      <c r="E16" s="2"/>
      <c r="F16" s="2"/>
      <c r="G16" s="2"/>
      <c r="H16" s="2"/>
      <c r="I16" s="4"/>
    </row>
    <row r="17" spans="1:9">
      <c r="A17" s="5" t="s">
        <v>4</v>
      </c>
      <c r="C17" s="2">
        <v>841426948</v>
      </c>
      <c r="D17" s="2">
        <v>324495868</v>
      </c>
      <c r="E17" s="2">
        <v>40868642</v>
      </c>
      <c r="F17" s="2">
        <f>SUM(C17-D17-E17)</f>
        <v>476062438</v>
      </c>
      <c r="G17" s="2">
        <v>1862072081</v>
      </c>
      <c r="H17" s="2"/>
      <c r="I17" s="4">
        <f>SUM(F17/G17)</f>
        <v>0.25566273339125373</v>
      </c>
    </row>
    <row r="18" spans="1:9">
      <c r="A18" s="5"/>
      <c r="C18" s="2"/>
      <c r="D18" s="2"/>
      <c r="E18" s="2"/>
      <c r="F18" s="2"/>
      <c r="G18" s="2"/>
      <c r="I18" s="4"/>
    </row>
    <row r="19" spans="1:9">
      <c r="A19" s="5" t="s">
        <v>5</v>
      </c>
      <c r="C19" s="2">
        <v>893131388</v>
      </c>
      <c r="D19" s="2">
        <v>346616883</v>
      </c>
      <c r="E19" s="2">
        <v>38626474</v>
      </c>
      <c r="F19" s="2">
        <f>SUM(C19-D19-E19)</f>
        <v>507888031</v>
      </c>
      <c r="G19" s="2">
        <v>1738697937</v>
      </c>
      <c r="I19" s="4">
        <f>SUM(F19/G19)</f>
        <v>0.29210826112575067</v>
      </c>
    </row>
    <row r="20" spans="1:9">
      <c r="A20" s="5"/>
      <c r="B20" t="s">
        <v>0</v>
      </c>
      <c r="C20" s="2"/>
      <c r="D20" s="2"/>
      <c r="E20" s="2"/>
      <c r="F20" s="2"/>
      <c r="G20" s="2"/>
      <c r="I20" s="4"/>
    </row>
    <row r="21" spans="1:9">
      <c r="A21" s="5" t="s">
        <v>6</v>
      </c>
      <c r="C21" s="2">
        <v>944126332</v>
      </c>
      <c r="D21" s="2">
        <v>365981713</v>
      </c>
      <c r="E21" s="2">
        <v>51831571</v>
      </c>
      <c r="F21" s="2">
        <f>SUM(C21-D21-E21)</f>
        <v>526313048</v>
      </c>
      <c r="G21" s="2">
        <v>1767605772</v>
      </c>
      <c r="I21" s="4">
        <f>SUM(F21/G21)</f>
        <v>0.29775476881617696</v>
      </c>
    </row>
    <row r="22" spans="1:9">
      <c r="A22" s="5"/>
      <c r="C22" s="2"/>
      <c r="D22" s="2"/>
      <c r="E22" s="2"/>
      <c r="F22" s="2"/>
      <c r="G22" s="2"/>
      <c r="I22" s="4"/>
    </row>
    <row r="23" spans="1:9">
      <c r="A23" s="5" t="s">
        <v>7</v>
      </c>
      <c r="C23" s="2">
        <v>987148623</v>
      </c>
      <c r="D23" s="2">
        <v>421216492</v>
      </c>
      <c r="E23" s="2">
        <v>45924913</v>
      </c>
      <c r="F23" s="2">
        <f>SUM(C23-D23-E23)</f>
        <v>520007218</v>
      </c>
      <c r="G23" s="2">
        <v>1734986303</v>
      </c>
      <c r="I23" s="4">
        <f>SUM(F23/G23)</f>
        <v>0.29971834192629937</v>
      </c>
    </row>
    <row r="24" spans="1:9">
      <c r="A24" s="5"/>
      <c r="C24" s="2"/>
      <c r="D24" s="2"/>
      <c r="E24" s="2"/>
      <c r="F24" s="2"/>
      <c r="G24" s="2"/>
      <c r="I24" s="4"/>
    </row>
    <row r="25" spans="1:9">
      <c r="A25" s="5" t="s">
        <v>17</v>
      </c>
      <c r="C25" s="2">
        <v>1045213616</v>
      </c>
      <c r="D25" s="2">
        <v>474555710</v>
      </c>
      <c r="E25" s="2">
        <v>32976932</v>
      </c>
      <c r="F25" s="2">
        <f>SUM(C25-D25-E25)</f>
        <v>537680974</v>
      </c>
      <c r="G25" s="2">
        <v>1808234000</v>
      </c>
      <c r="I25" s="4">
        <f>SUM(F25/G25)</f>
        <v>0.2973514346041497</v>
      </c>
    </row>
    <row r="26" spans="1:9">
      <c r="A26" s="5"/>
      <c r="C26" s="2"/>
      <c r="D26" s="2"/>
      <c r="E26" s="2"/>
      <c r="F26" s="2"/>
      <c r="G26" s="2"/>
      <c r="I26" s="4"/>
    </row>
    <row r="27" spans="1:9">
      <c r="A27" s="5" t="s">
        <v>18</v>
      </c>
      <c r="C27" s="2">
        <v>1143483506</v>
      </c>
      <c r="D27" s="2">
        <v>488787278</v>
      </c>
      <c r="E27" s="2">
        <v>41425192</v>
      </c>
      <c r="F27" s="2">
        <f>SUM(C27-D27-E27)</f>
        <v>613271036</v>
      </c>
      <c r="G27" s="2">
        <v>1880345528</v>
      </c>
      <c r="I27" s="4">
        <f>SUM(F27/G27)</f>
        <v>0.32614805463562652</v>
      </c>
    </row>
    <row r="28" spans="1:9">
      <c r="A28" s="5"/>
      <c r="C28" s="2"/>
      <c r="D28" s="2"/>
      <c r="E28" s="2"/>
      <c r="F28" s="2"/>
      <c r="G28" s="2"/>
      <c r="I28" s="4"/>
    </row>
    <row r="29" spans="1:9">
      <c r="A29" s="5" t="s">
        <v>19</v>
      </c>
      <c r="C29" s="2">
        <v>1179805066</v>
      </c>
      <c r="D29" s="2">
        <v>481684788</v>
      </c>
      <c r="E29" s="2">
        <v>31338787</v>
      </c>
      <c r="F29" s="2">
        <v>666781491</v>
      </c>
      <c r="G29" s="2">
        <v>1704706344</v>
      </c>
      <c r="I29" s="4">
        <f>SUM(F29/G29)</f>
        <v>0.39114155546311502</v>
      </c>
    </row>
    <row r="30" spans="1:9">
      <c r="A30" s="5"/>
      <c r="C30" s="2"/>
      <c r="D30" s="2"/>
      <c r="E30" s="2"/>
      <c r="F30" s="2"/>
      <c r="G30" s="2"/>
      <c r="I30" s="4"/>
    </row>
    <row r="31" spans="1:9">
      <c r="A31" s="5" t="s">
        <v>20</v>
      </c>
      <c r="C31" s="2">
        <v>1222769952</v>
      </c>
      <c r="D31" s="2">
        <v>491567973</v>
      </c>
      <c r="E31" s="2">
        <v>37231177</v>
      </c>
      <c r="F31" s="2">
        <v>693970802</v>
      </c>
      <c r="G31" s="2">
        <v>1826691501</v>
      </c>
      <c r="I31" s="4">
        <f>SUM(F31/G31)</f>
        <v>0.37990585800617899</v>
      </c>
    </row>
    <row r="32" spans="1:9">
      <c r="A32" s="5"/>
      <c r="C32" s="2"/>
      <c r="D32" s="2"/>
      <c r="E32" s="2"/>
      <c r="F32" s="2"/>
      <c r="G32" s="2"/>
      <c r="I32" s="4"/>
    </row>
    <row r="33" spans="1:10">
      <c r="A33" s="5" t="s">
        <v>23</v>
      </c>
      <c r="C33" s="2">
        <v>1295890428</v>
      </c>
      <c r="D33" s="3">
        <v>492781896</v>
      </c>
      <c r="E33" s="3">
        <v>71753567</v>
      </c>
      <c r="F33" s="3">
        <v>731354965</v>
      </c>
      <c r="G33" s="2">
        <v>1845573805</v>
      </c>
      <c r="H33" s="1"/>
      <c r="I33" s="4">
        <f>SUM(F33/G33)</f>
        <v>0.39627511130610138</v>
      </c>
    </row>
    <row r="34" spans="1:10">
      <c r="A34" s="5"/>
      <c r="C34" s="2"/>
      <c r="D34" s="2"/>
      <c r="E34" s="2"/>
      <c r="F34" s="2"/>
      <c r="G34" s="2"/>
      <c r="I34" s="4"/>
    </row>
    <row r="35" spans="1:10">
      <c r="A35" s="17" t="s">
        <v>24</v>
      </c>
      <c r="B35" s="18"/>
      <c r="C35" s="19">
        <v>1330346640</v>
      </c>
      <c r="D35" s="19">
        <v>559836481</v>
      </c>
      <c r="E35" s="19">
        <v>28014942</v>
      </c>
      <c r="F35" s="19">
        <v>742495217</v>
      </c>
      <c r="G35" s="19">
        <v>1845573805</v>
      </c>
      <c r="H35" s="18"/>
      <c r="I35" s="4">
        <f>SUM(F35/G35)</f>
        <v>0.40231131098005585</v>
      </c>
    </row>
    <row r="36" spans="1:10">
      <c r="A36" s="17"/>
      <c r="B36" s="18"/>
      <c r="C36" s="19"/>
      <c r="D36" s="19"/>
      <c r="E36" s="19"/>
      <c r="F36" s="19"/>
      <c r="G36" s="19"/>
      <c r="H36" s="18"/>
      <c r="I36" s="4"/>
    </row>
    <row r="37" spans="1:10">
      <c r="A37" s="17" t="s">
        <v>25</v>
      </c>
      <c r="B37" s="18"/>
      <c r="C37" s="19">
        <v>1423999057</v>
      </c>
      <c r="D37" s="19">
        <v>589391977</v>
      </c>
      <c r="E37" s="19">
        <v>29353087</v>
      </c>
      <c r="F37" s="19">
        <v>805253993</v>
      </c>
      <c r="G37" s="19">
        <v>1864029543.05</v>
      </c>
      <c r="H37" s="18"/>
      <c r="I37" s="4">
        <f>SUM(F37/G37)</f>
        <v>0.43199636829919075</v>
      </c>
    </row>
    <row r="38" spans="1:10">
      <c r="A38" s="17"/>
      <c r="B38" s="18"/>
      <c r="C38" s="19"/>
      <c r="D38" s="19"/>
      <c r="E38" s="19"/>
      <c r="F38" s="19"/>
      <c r="G38" s="19"/>
      <c r="H38" s="18"/>
      <c r="I38" s="4"/>
    </row>
    <row r="39" spans="1:10">
      <c r="A39" s="17"/>
      <c r="B39" s="18"/>
      <c r="C39" s="19"/>
      <c r="D39" s="19"/>
      <c r="E39" s="19"/>
      <c r="F39" s="19"/>
      <c r="G39" s="19"/>
      <c r="H39" s="18"/>
      <c r="I39" s="4"/>
    </row>
    <row r="40" spans="1:10">
      <c r="A40" s="14"/>
      <c r="F40" s="2"/>
      <c r="G40" s="2"/>
      <c r="I40" s="4"/>
    </row>
    <row r="41" spans="1:10">
      <c r="A41" s="16" t="s">
        <v>21</v>
      </c>
      <c r="F41" s="2"/>
      <c r="G41" s="2"/>
      <c r="I41" s="4"/>
    </row>
    <row r="42" spans="1:10">
      <c r="A42" s="14"/>
      <c r="F42" s="2"/>
      <c r="G42" s="2"/>
      <c r="I42" s="4"/>
    </row>
    <row r="43" spans="1:10" ht="51" customHeight="1">
      <c r="A43" s="21" t="s">
        <v>16</v>
      </c>
      <c r="B43" s="21"/>
      <c r="C43" s="21"/>
      <c r="D43" s="21"/>
      <c r="E43" s="21"/>
      <c r="F43" s="21"/>
      <c r="G43" s="21"/>
      <c r="H43" s="21"/>
      <c r="I43" s="21"/>
      <c r="J43" s="8"/>
    </row>
    <row r="44" spans="1:10" ht="11.25" customHeight="1">
      <c r="A44" s="15"/>
      <c r="B44" s="15"/>
      <c r="C44" s="15"/>
      <c r="D44" s="15"/>
      <c r="E44" s="15"/>
      <c r="F44" s="15"/>
      <c r="G44" s="15"/>
      <c r="H44" s="15"/>
      <c r="I44" s="15"/>
      <c r="J44" s="8"/>
    </row>
  </sheetData>
  <mergeCells count="4">
    <mergeCell ref="A1:I1"/>
    <mergeCell ref="A43:I43"/>
    <mergeCell ref="A2:I2"/>
    <mergeCell ref="A3:I3"/>
  </mergeCells>
  <phoneticPr fontId="0" type="noConversion"/>
  <pageMargins left="0.75" right="0.75" top="0.62" bottom="0.53" header="0.33" footer="0.28999999999999998"/>
  <pageSetup scale="84" orientation="landscape" r:id="rId1"/>
  <headerFooter alignWithMargins="0">
    <oddFooter>&amp;C&amp;Z&amp;F &amp;D</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MBTA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MBTA Employee</dc:creator>
  <cp:lastModifiedBy> End User</cp:lastModifiedBy>
  <cp:lastPrinted>2013-03-29T19:56:49Z</cp:lastPrinted>
  <dcterms:created xsi:type="dcterms:W3CDTF">2000-02-02T14:10:09Z</dcterms:created>
  <dcterms:modified xsi:type="dcterms:W3CDTF">2013-04-25T19:20:21Z</dcterms:modified>
</cp:coreProperties>
</file>